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metadata.xml" ContentType="application/vnd.openxmlformats-officedocument.spreadsheetml.sheetMetadata+xml"/>
  <Override PartName="/xl/richData/rdrichvalue.xml" ContentType="application/vnd.ms-excel.rdrichvalue+xml"/>
  <Override PartName="/xl/richData/rdrichvaluestructure.xml" ContentType="application/vnd.ms-excel.rdrichvaluestructure+xml"/>
  <Override PartName="/xl/richData/richStyles.xml" ContentType="application/vnd.ms-excel.richstyles+xml"/>
  <Override PartName="/xl/richData/rdsupportingpropertybagstructure.xml" ContentType="application/vnd.ms-excel.rdsupportingpropertybagstructure+xml"/>
  <Override PartName="/xl/richData/rdsupportingpropertybag.xml" ContentType="application/vnd.ms-excel.rdsupportingpropertybag+xml"/>
  <Override PartName="/xl/richData/rdRichValueTypes.xml" ContentType="application/vnd.ms-excel.rdrichvaluetype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mc:AlternateContent xmlns:mc="http://schemas.openxmlformats.org/markup-compatibility/2006">
    <mc:Choice Requires="x15">
      <x15ac:absPath xmlns:x15ac="http://schemas.microsoft.com/office/spreadsheetml/2010/11/ac" url="C:\Users\sajni\Desktop\"/>
    </mc:Choice>
  </mc:AlternateContent>
  <xr:revisionPtr revIDLastSave="0" documentId="13_ncr:1_{4DB7AB83-9381-4EE5-A418-0FD9E432542B}" xr6:coauthVersionLast="47" xr6:coauthVersionMax="47" xr10:uidLastSave="{00000000-0000-0000-0000-000000000000}"/>
  <bookViews>
    <workbookView xWindow="-108" yWindow="-108" windowWidth="23256" windowHeight="12456" xr2:uid="{00000000-000D-0000-FFFF-FFFF00000000}"/>
  </bookViews>
  <sheets>
    <sheet name="Osakelaskelma" sheetId="3" r:id="rId1"/>
    <sheet name="Osakelaskelma DEMO" sheetId="1" r:id="rId2"/>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9" i="1" l="1"/>
  <c r="C18" i="1"/>
  <c r="B13" i="1" a="1"/>
  <c r="B13" i="1" s="1"/>
  <c r="D13" i="1" s="1"/>
  <c r="B14" i="1" a="1"/>
  <c r="B14" i="1" s="1"/>
  <c r="D14" i="1" s="1"/>
  <c r="B15" i="1" a="1"/>
  <c r="B15" i="1" s="1"/>
  <c r="D15" i="1" s="1"/>
  <c r="B16" i="1" a="1"/>
  <c r="B16" i="1" s="1"/>
  <c r="D16" i="1" s="1"/>
  <c r="B17" i="1" a="1"/>
  <c r="B17" i="1" s="1"/>
  <c r="D17" i="1" s="1"/>
  <c r="B4" i="1" a="1"/>
  <c r="B4" i="1" s="1"/>
  <c r="D4" i="1" s="1"/>
  <c r="B5" i="1" a="1"/>
  <c r="B5" i="1" s="1"/>
  <c r="D5" i="1" s="1"/>
  <c r="B6" i="1" a="1"/>
  <c r="B6" i="1" s="1"/>
  <c r="D6" i="1" s="1"/>
  <c r="B7" i="1" a="1"/>
  <c r="B7" i="1" s="1"/>
  <c r="D7" i="1" s="1"/>
  <c r="B8" i="1" a="1"/>
  <c r="B8" i="1" s="1"/>
  <c r="D8" i="1" s="1"/>
  <c r="D9" i="1" l="1"/>
  <c r="D18" i="1"/>
  <c r="B22" i="1" s="1"/>
  <c r="B23" i="1" l="1"/>
  <c r="B24" i="1" s="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5">
    <bk>
      <extLst>
        <ext uri="{3e2802c4-a4d2-4d8b-9148-e3be6c30e623}">
          <xlrd:rvb i="2"/>
        </ext>
      </extLst>
    </bk>
    <bk>
      <extLst>
        <ext uri="{3e2802c4-a4d2-4d8b-9148-e3be6c30e623}">
          <xlrd:rvb i="5"/>
        </ext>
      </extLst>
    </bk>
    <bk>
      <extLst>
        <ext uri="{3e2802c4-a4d2-4d8b-9148-e3be6c30e623}">
          <xlrd:rvb i="8"/>
        </ext>
      </extLst>
    </bk>
    <bk>
      <extLst>
        <ext uri="{3e2802c4-a4d2-4d8b-9148-e3be6c30e623}">
          <xlrd:rvb i="11"/>
        </ext>
      </extLst>
    </bk>
    <bk>
      <extLst>
        <ext uri="{3e2802c4-a4d2-4d8b-9148-e3be6c30e623}">
          <xlrd:rvb i="14"/>
        </ext>
      </extLst>
    </bk>
  </futureMetadata>
  <cellMetadata count="1">
    <bk>
      <rc t="1" v="0"/>
    </bk>
  </cellMetadata>
  <valueMetadata count="5">
    <bk>
      <rc t="2" v="0"/>
    </bk>
    <bk>
      <rc t="2" v="1"/>
    </bk>
    <bk>
      <rc t="2" v="2"/>
    </bk>
    <bk>
      <rc t="2" v="3"/>
    </bk>
    <bk>
      <rc t="2" v="4"/>
    </bk>
  </valueMetadata>
</metadata>
</file>

<file path=xl/sharedStrings.xml><?xml version="1.0" encoding="utf-8"?>
<sst xmlns="http://schemas.openxmlformats.org/spreadsheetml/2006/main" count="35" uniqueCount="19">
  <si>
    <t>Osakkeiden myynti</t>
  </si>
  <si>
    <t>OSTO</t>
  </si>
  <si>
    <t>MYYNTI</t>
  </si>
  <si>
    <t>lähdevero</t>
  </si>
  <si>
    <t>osakkeet</t>
  </si>
  <si>
    <t>osakkeiden lkm</t>
  </si>
  <si>
    <t>hinta ostaessa</t>
  </si>
  <si>
    <t>hinta myynnissä</t>
  </si>
  <si>
    <t xml:space="preserve"> yhteensä</t>
  </si>
  <si>
    <t>yhteensä</t>
  </si>
  <si>
    <t>TUOTTO</t>
  </si>
  <si>
    <t>Myyntivoitto</t>
  </si>
  <si>
    <t>( Myyntivoitosta maksetaan 30% veroa )</t>
  </si>
  <si>
    <t>( Myyntivoitto - verot )</t>
  </si>
  <si>
    <t>tuotto</t>
  </si>
  <si>
    <t>( Myyntihinta  - ostohinta)</t>
  </si>
  <si>
    <t>osake</t>
  </si>
  <si>
    <t>Osake</t>
  </si>
  <si>
    <t>OSAKELASKELMA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</si>
</sst>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 #,##0.00\ &quot;€&quot;_-;\-* #,##0.00\ &quot;€&quot;_-;_-* &quot;-&quot;??\ &quot;€&quot;_-;_-@_-"/>
    <numFmt numFmtId="164" formatCode="_-[$€-2]\ * #,##0.00_-;\-[$€-2]\ * #,##0.00_-;_-[$€-2]\ * &quot;-&quot;??_-;_-@_-"/>
  </numFmts>
  <fonts count="4" x14ac:knownFonts="1">
    <font>
      <sz val="11"/>
      <color theme="1"/>
      <name val="Calibri"/>
      <family val="2"/>
      <scheme val="minor"/>
    </font>
    <font>
      <sz val="11"/>
      <color theme="1"/>
      <name val="Calibri"/>
      <family val="2"/>
      <scheme val="minor"/>
    </font>
    <font>
      <b/>
      <sz val="11"/>
      <color theme="1"/>
      <name val="Calibri"/>
      <family val="2"/>
      <scheme val="minor"/>
    </font>
    <font>
      <u/>
      <sz val="11"/>
      <color theme="10"/>
      <name val="Calibri"/>
      <family val="2"/>
      <scheme val="minor"/>
    </font>
  </fonts>
  <fills count="3">
    <fill>
      <patternFill patternType="none"/>
    </fill>
    <fill>
      <patternFill patternType="gray125"/>
    </fill>
    <fill>
      <patternFill patternType="solid">
        <fgColor theme="0" tint="-4.9989318521683403E-2"/>
        <bgColor indexed="64"/>
      </patternFill>
    </fill>
  </fills>
  <borders count="2">
    <border>
      <left/>
      <right/>
      <top/>
      <bottom/>
      <diagonal/>
    </border>
    <border>
      <left/>
      <right/>
      <top style="double">
        <color theme="6"/>
      </top>
      <bottom style="thin">
        <color theme="6"/>
      </bottom>
      <diagonal/>
    </border>
  </borders>
  <cellStyleXfs count="3">
    <xf numFmtId="0" fontId="0" fillId="0" borderId="0"/>
    <xf numFmtId="44" fontId="1" fillId="0" borderId="0" applyFont="0" applyFill="0" applyBorder="0" applyAlignment="0" applyProtection="0"/>
    <xf numFmtId="0" fontId="3" fillId="0" borderId="0" applyNumberFormat="0" applyFill="0" applyBorder="0" applyAlignment="0" applyProtection="0"/>
  </cellStyleXfs>
  <cellXfs count="11">
    <xf numFmtId="0" fontId="0" fillId="0" borderId="0" xfId="0"/>
    <xf numFmtId="0" fontId="2" fillId="0" borderId="0" xfId="0" applyFont="1"/>
    <xf numFmtId="164" fontId="2" fillId="0" borderId="0" xfId="0" applyNumberFormat="1" applyFont="1"/>
    <xf numFmtId="0" fontId="3" fillId="0" borderId="0" xfId="2" applyAlignment="1"/>
    <xf numFmtId="44" fontId="0" fillId="0" borderId="0" xfId="1" applyFont="1"/>
    <xf numFmtId="44" fontId="2" fillId="0" borderId="0" xfId="1" applyFont="1"/>
    <xf numFmtId="0" fontId="2" fillId="0" borderId="1" xfId="0" applyFont="1" applyBorder="1"/>
    <xf numFmtId="44" fontId="0" fillId="0" borderId="0" xfId="0" applyNumberFormat="1"/>
    <xf numFmtId="0" fontId="2" fillId="2" borderId="0" xfId="0" applyFont="1" applyFill="1"/>
    <xf numFmtId="0" fontId="0" fillId="2" borderId="0" xfId="0" applyFill="1"/>
    <xf numFmtId="44" fontId="2" fillId="0" borderId="0" xfId="0" applyNumberFormat="1" applyFont="1"/>
  </cellXfs>
  <cellStyles count="3">
    <cellStyle name="Hyperlinkki" xfId="2" builtinId="8"/>
    <cellStyle name="Normaali" xfId="0" builtinId="0"/>
    <cellStyle name="Valuutta" xfId="1" builtinId="4"/>
  </cellStyles>
  <dxfs count="4">
    <dxf>
      <font>
        <b val="0"/>
        <i val="0"/>
        <strike val="0"/>
        <condense val="0"/>
        <extend val="0"/>
        <outline val="0"/>
        <shadow val="0"/>
        <u val="none"/>
        <vertAlign val="baseline"/>
        <sz val="11"/>
        <color theme="1"/>
        <name val="Calibri"/>
        <family val="2"/>
        <scheme val="minor"/>
      </font>
    </dxf>
    <dxf>
      <font>
        <b val="0"/>
        <i val="0"/>
        <strike val="0"/>
        <condense val="0"/>
        <extend val="0"/>
        <outline val="0"/>
        <shadow val="0"/>
        <u val="none"/>
        <vertAlign val="baseline"/>
        <sz val="11"/>
        <color theme="1"/>
        <name val="Calibri"/>
        <family val="2"/>
        <scheme val="minor"/>
      </font>
    </dxf>
    <dxf>
      <font>
        <b/>
        <i val="0"/>
        <strike val="0"/>
        <condense val="0"/>
        <extend val="0"/>
        <outline val="0"/>
        <shadow val="0"/>
        <u val="none"/>
        <vertAlign val="baseline"/>
        <sz val="11"/>
        <color theme="1"/>
        <name val="Calibri"/>
        <family val="2"/>
        <scheme val="minor"/>
      </font>
    </dxf>
    <dxf>
      <font>
        <b/>
        <i val="0"/>
        <strike val="0"/>
        <condense val="0"/>
        <extend val="0"/>
        <outline val="0"/>
        <shadow val="0"/>
        <u val="none"/>
        <vertAlign val="baseline"/>
        <sz val="11"/>
        <color theme="1"/>
        <name val="Calibri"/>
        <family val="2"/>
        <scheme val="minor"/>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17/06/relationships/rdRichValueStructure" Target="richData/rdrichvaluestructure.xml"/><Relationship Id="rId13" Type="http://schemas.openxmlformats.org/officeDocument/2006/relationships/calcChain" Target="calcChain.xml"/><Relationship Id="rId3" Type="http://schemas.openxmlformats.org/officeDocument/2006/relationships/theme" Target="theme/theme1.xml"/><Relationship Id="rId7" Type="http://schemas.microsoft.com/office/2017/06/relationships/rdRichValue" Target="richData/rdrichvalue.xml"/><Relationship Id="rId12" Type="http://schemas.microsoft.com/office/2017/06/relationships/rdRichValueTypes" Target="richData/rdRichValueTypes.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sheetMetadata" Target="metadata.xml"/><Relationship Id="rId11" Type="http://schemas.microsoft.com/office/2017/06/relationships/rdSupportingPropertyBag" Target="richData/rdsupportingpropertybag.xml"/><Relationship Id="rId5" Type="http://schemas.openxmlformats.org/officeDocument/2006/relationships/sharedStrings" Target="sharedStrings.xml"/><Relationship Id="rId15" Type="http://schemas.openxmlformats.org/officeDocument/2006/relationships/customXml" Target="../customXml/item2.xml"/><Relationship Id="rId10" Type="http://schemas.microsoft.com/office/2017/06/relationships/rdSupportingPropertyBagStructure" Target="richData/rdsupportingpropertybagstructure.xml"/><Relationship Id="rId4" Type="http://schemas.openxmlformats.org/officeDocument/2006/relationships/styles" Target="styles.xml"/><Relationship Id="rId9" Type="http://schemas.microsoft.com/office/2017/06/relationships/richStyles" Target="richData/richStyles.xml"/><Relationship Id="rId14"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hyperlink" Target="https://www.nordnet.fi/markkinakatsaus/osakekurssit?exchangeCountry=FI" TargetMode="External"/></Relationships>
</file>

<file path=xl/drawings/drawing1.xml><?xml version="1.0" encoding="utf-8"?>
<xdr:wsDr xmlns:xdr="http://schemas.openxmlformats.org/drawingml/2006/spreadsheetDrawing" xmlns:a="http://schemas.openxmlformats.org/drawingml/2006/main">
  <xdr:twoCellAnchor>
    <xdr:from>
      <xdr:col>5</xdr:col>
      <xdr:colOff>45720</xdr:colOff>
      <xdr:row>2</xdr:row>
      <xdr:rowOff>99060</xdr:rowOff>
    </xdr:from>
    <xdr:to>
      <xdr:col>9</xdr:col>
      <xdr:colOff>426720</xdr:colOff>
      <xdr:row>35</xdr:row>
      <xdr:rowOff>114300</xdr:rowOff>
    </xdr:to>
    <xdr:sp macro="" textlink="">
      <xdr:nvSpPr>
        <xdr:cNvPr id="2" name="Tekstiruutu 1">
          <a:extLst>
            <a:ext uri="{FF2B5EF4-FFF2-40B4-BE49-F238E27FC236}">
              <a16:creationId xmlns:a16="http://schemas.microsoft.com/office/drawing/2014/main" id="{8C7E6123-A0A4-BA2B-7C03-F97B8C6382D9}"/>
            </a:ext>
          </a:extLst>
        </xdr:cNvPr>
        <xdr:cNvSpPr txBox="1"/>
      </xdr:nvSpPr>
      <xdr:spPr>
        <a:xfrm>
          <a:off x="6621780" y="464820"/>
          <a:ext cx="4450080" cy="605028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fi-FI" sz="1100" b="1"/>
            <a:t>Osakelaskelman tekeminen</a:t>
          </a:r>
        </a:p>
        <a:p>
          <a:r>
            <a:rPr lang="fi-FI" sz="1100"/>
            <a:t>Harjoitellaan</a:t>
          </a:r>
          <a:r>
            <a:rPr lang="fi-FI" sz="1100" baseline="0"/>
            <a:t> </a:t>
          </a:r>
          <a:r>
            <a:rPr lang="fi-FI" sz="1100" b="1" i="1" u="none" baseline="0"/>
            <a:t>Excelin</a:t>
          </a:r>
          <a:r>
            <a:rPr lang="fi-FI" sz="1100" baseline="0"/>
            <a:t> käyttöä ja </a:t>
          </a:r>
          <a:r>
            <a:rPr lang="fi-FI" sz="1100" b="1" i="1" baseline="0"/>
            <a:t>laskelmien automoimista</a:t>
          </a:r>
          <a:r>
            <a:rPr lang="fi-FI" sz="1100" baseline="0"/>
            <a:t> siinä sekä </a:t>
          </a:r>
          <a:r>
            <a:rPr lang="fi-FI" sz="1100" b="1" i="1" baseline="0"/>
            <a:t>tiedonkäsittelemistä</a:t>
          </a:r>
          <a:r>
            <a:rPr lang="fi-FI" sz="1100" baseline="0"/>
            <a:t>. Samalla tutustutaan osakkeiden kiehtovaan maailmaan. </a:t>
          </a:r>
          <a:br>
            <a:rPr lang="fi-FI" sz="1100" baseline="0"/>
          </a:br>
          <a:br>
            <a:rPr lang="fi-FI" sz="1100" baseline="0"/>
          </a:br>
          <a:r>
            <a:rPr lang="fi-FI" sz="1100" baseline="0"/>
            <a:t>Kuvitellaan seuraavanlainen tilanne: S</a:t>
          </a:r>
          <a:r>
            <a:rPr lang="fi-FI" sz="1100"/>
            <a:t>aat rahaa 10 000€. Yllätät itsesi</a:t>
          </a:r>
          <a:r>
            <a:rPr lang="fi-FI" sz="1100" baseline="0"/>
            <a:t> </a:t>
          </a:r>
          <a:r>
            <a:rPr lang="fi-FI" sz="1100"/>
            <a:t>ja päätät käyttää ne osakkeisiin. (Oikeasti</a:t>
          </a:r>
          <a:r>
            <a:rPr lang="fi-FI" sz="1100" baseline="0"/>
            <a:t> sijoittamalla osakkeisiin kaiken voi myös menettää, rahoitusmarkkinoilla on omat riskinsä.)</a:t>
          </a:r>
          <a:r>
            <a:rPr lang="fi-FI" sz="1100"/>
            <a:t>  Tehdään laskelma siitä, kuinka paljon osakkeiden myymisellä voisit tehdä fyrkkaa eli saada tuottoa.</a:t>
          </a:r>
          <a:br>
            <a:rPr lang="fi-FI" sz="1100"/>
          </a:br>
          <a:br>
            <a:rPr lang="fi-FI" sz="1100"/>
          </a:br>
          <a:r>
            <a:rPr lang="fi-FI" sz="1100" b="1"/>
            <a:t>OSTOVAIHE</a:t>
          </a:r>
          <a:br>
            <a:rPr lang="fi-FI" sz="1100"/>
          </a:br>
          <a:br>
            <a:rPr lang="fi-FI" sz="1100"/>
          </a:br>
          <a:r>
            <a:rPr lang="fi-FI" sz="1100"/>
            <a:t>1) Etsi </a:t>
          </a:r>
          <a:r>
            <a:rPr lang="fi-FI" sz="1100" b="1"/>
            <a:t>OSTO-osioon</a:t>
          </a:r>
          <a:r>
            <a:rPr lang="fi-FI" sz="1100" baseline="0"/>
            <a:t> </a:t>
          </a:r>
          <a:r>
            <a:rPr lang="fi-FI" sz="1100"/>
            <a:t>haluamasi osakkeet n.</a:t>
          </a:r>
          <a:r>
            <a:rPr lang="fi-FI" sz="1100" baseline="0"/>
            <a:t> 5 - 10 kpl. Kirjaa ne taulukkoon</a:t>
          </a:r>
        </a:p>
        <a:p>
          <a:r>
            <a:rPr lang="fi-FI" sz="1100" baseline="0"/>
            <a:t>2) Hae tai etsi osakkeiden tämän hetkiset ostohinnat</a:t>
          </a:r>
        </a:p>
        <a:p>
          <a:endParaRPr lang="fi-FI" sz="1100" baseline="0"/>
        </a:p>
        <a:p>
          <a:endParaRPr lang="fi-FI" sz="1100" baseline="0"/>
        </a:p>
        <a:p>
          <a:r>
            <a:rPr lang="fi-FI" sz="1100" baseline="0"/>
            <a:t>3) Kirjaa osakkeiden lkm sarakkeeseen, kuinka monta kappaletta haluat ostaa mitäkin osakkeita. </a:t>
          </a:r>
        </a:p>
        <a:p>
          <a:r>
            <a:rPr lang="fi-FI" sz="1100" baseline="0"/>
            <a:t>4) Määritä laskenta, kuinka paljon osakkeet maksavat yhteensä</a:t>
          </a:r>
          <a:br>
            <a:rPr lang="fi-FI" sz="1100" baseline="0"/>
          </a:br>
          <a:r>
            <a:rPr lang="fi-FI" sz="1100" baseline="0"/>
            <a:t>5) Määritä summat osakkeista ja niiden yhteishinnasta. </a:t>
          </a:r>
          <a:br>
            <a:rPr lang="fi-FI" sz="1100" baseline="0"/>
          </a:br>
          <a:r>
            <a:rPr lang="fi-FI" sz="1100" baseline="0"/>
            <a:t>6) Korjaa osakkeiden lkm sarakkeen lukuja niin, että saat käytettyä lähes kaiken rahan</a:t>
          </a:r>
        </a:p>
        <a:p>
          <a:br>
            <a:rPr lang="fi-FI" sz="1100" baseline="0"/>
          </a:br>
          <a:r>
            <a:rPr lang="fi-FI" sz="1100" baseline="0"/>
            <a:t>-----</a:t>
          </a:r>
          <a:br>
            <a:rPr lang="fi-FI" sz="1100" baseline="0"/>
          </a:br>
          <a:r>
            <a:rPr lang="fi-FI" sz="1100" b="1" baseline="0"/>
            <a:t>MYYNTIVAIHE </a:t>
          </a:r>
          <a:r>
            <a:rPr lang="fi-FI" sz="1100" b="0" baseline="0"/>
            <a:t>(tehdään myöhemmin)</a:t>
          </a:r>
          <a:br>
            <a:rPr lang="fi-FI" sz="1100" b="1" baseline="0"/>
          </a:br>
          <a:endParaRPr lang="fi-FI" sz="1100" b="1" baseline="0"/>
        </a:p>
        <a:p>
          <a:r>
            <a:rPr lang="fi-FI" sz="1100" baseline="0"/>
            <a:t>7) Toista </a:t>
          </a:r>
          <a:r>
            <a:rPr lang="fi-FI" sz="1100" b="1" baseline="0"/>
            <a:t>MYYNTI-osioon</a:t>
          </a:r>
          <a:r>
            <a:rPr lang="fi-FI" sz="1100" baseline="0"/>
            <a:t> vaiheet 1 - 5 kuten ostotilanteessa. Huomioi, että osakkeet ja niiden lukumäärät pitää olla edelleen samat. Hinta on muuttunut.</a:t>
          </a:r>
          <a:br>
            <a:rPr lang="fi-FI" sz="1100" baseline="0"/>
          </a:br>
          <a:endParaRPr lang="fi-FI" sz="1100" baseline="0"/>
        </a:p>
        <a:p>
          <a:r>
            <a:rPr lang="fi-FI" sz="1100" baseline="0"/>
            <a:t>8) Laske </a:t>
          </a:r>
          <a:r>
            <a:rPr lang="fi-FI" sz="1100" b="1" baseline="0"/>
            <a:t>TUOTTO. </a:t>
          </a:r>
          <a:r>
            <a:rPr lang="fi-FI" sz="1100" b="0" baseline="0"/>
            <a:t>Laske ensin myyntivoitto ja niistä lähdevero. Vähennä osakkeiden tuottohinnasta verot. Jäljelle jäänyt luku on voitto</a:t>
          </a:r>
          <a:br>
            <a:rPr lang="fi-FI" sz="1100" b="1" baseline="0"/>
          </a:br>
          <a:endParaRPr lang="fi-FI" sz="1100" b="1" baseline="0"/>
        </a:p>
        <a:p>
          <a:endParaRPr lang="fi-FI" sz="1100"/>
        </a:p>
      </xdr:txBody>
    </xdr:sp>
    <xdr:clientData/>
  </xdr:twoCellAnchor>
  <xdr:twoCellAnchor>
    <xdr:from>
      <xdr:col>5</xdr:col>
      <xdr:colOff>304800</xdr:colOff>
      <xdr:row>16</xdr:row>
      <xdr:rowOff>167640</xdr:rowOff>
    </xdr:from>
    <xdr:to>
      <xdr:col>7</xdr:col>
      <xdr:colOff>502920</xdr:colOff>
      <xdr:row>18</xdr:row>
      <xdr:rowOff>68580</xdr:rowOff>
    </xdr:to>
    <xdr:sp macro="" textlink="">
      <xdr:nvSpPr>
        <xdr:cNvPr id="4" name="Tekstiruutu 3">
          <a:hlinkClick xmlns:r="http://schemas.openxmlformats.org/officeDocument/2006/relationships" r:id="rId1"/>
          <a:extLst>
            <a:ext uri="{FF2B5EF4-FFF2-40B4-BE49-F238E27FC236}">
              <a16:creationId xmlns:a16="http://schemas.microsoft.com/office/drawing/2014/main" id="{7EC0668F-CE4B-5120-41E1-00657392C39C}"/>
            </a:ext>
          </a:extLst>
        </xdr:cNvPr>
        <xdr:cNvSpPr txBox="1"/>
      </xdr:nvSpPr>
      <xdr:spPr>
        <a:xfrm>
          <a:off x="6880860" y="3093720"/>
          <a:ext cx="1874520" cy="266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fi-FI" sz="1100" u="sng">
              <a:solidFill>
                <a:schemeClr val="accent1"/>
              </a:solidFill>
            </a:rPr>
            <a:t>-&gt; Nordnet, osakkeet,</a:t>
          </a:r>
          <a:r>
            <a:rPr lang="fi-FI" sz="1100" u="sng" baseline="0">
              <a:solidFill>
                <a:schemeClr val="accent1"/>
              </a:solidFill>
            </a:rPr>
            <a:t> Suomi</a:t>
          </a:r>
          <a:endParaRPr lang="fi-FI" sz="1100" u="sng">
            <a:solidFill>
              <a:schemeClr val="accent1"/>
            </a:solidFill>
          </a:endParaRPr>
        </a:p>
      </xdr:txBody>
    </xdr:sp>
    <xdr:clientData/>
  </xdr:twoCellAnchor>
</xdr:wsDr>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types>
    <type name="_linkedentity">
      <keyFlags>
        <key name="%cvi">
          <flag name="ShowInCardView" value="0"/>
          <flag name="ShowInDotNotation" value="0"/>
          <flag name="ShowInAutoComplete" value="0"/>
          <flag name="ExcludeFromCalcComparison" value="1"/>
        </key>
      </keyFlags>
    </type>
    <type name="_linkedentitycore">
      <keyFlags>
        <key name="%EntityServiceId">
          <flag name="ShowInCardView" value="0"/>
          <flag name="ShowInDotNotation" value="0"/>
          <flag name="ShowInAutoComplete" value="0"/>
        </key>
        <key name="%EntitySubDomainId">
          <flag name="ShowInCardView" value="0"/>
          <flag name="ShowInDotNotation" value="0"/>
          <flag name="ShowInAutoComplete" value="0"/>
        </key>
        <key name="%EntityCulture">
          <flag name="ShowInCardView" value="0"/>
          <flag name="ShowInDotNotation" value="0"/>
          <flag name="ShowInAutoComplete" value="0"/>
        </key>
        <key name="%EntityId">
          <flag name="ShowInCardView" value="0"/>
          <flag name="ShowInDotNotation" value="0"/>
          <flag name="ShowInAutoComplete" value="0"/>
        </key>
        <key name="%IsRefreshable">
          <flag name="ShowInCardView" value="0"/>
          <flag name="ShowInAutoComplete" value="0"/>
          <flag name="ExcludeFromCalcComparison" value="1"/>
        </key>
        <key name="%ProviderInfo">
          <flag name="ShowInCardView" value="0"/>
          <flag name="ShowInDotNotation" value="0"/>
          <flag name="ShowInAutoComplete" value="0"/>
        </key>
        <key name="%DataProviderExternalLinkLogo">
          <flag name="ShowInCardView" value="0"/>
          <flag name="ShowInDotNotation" value="0"/>
          <flag name="ShowInAutoComplete" value="0"/>
        </key>
        <key name="%DataProviderExternalLink">
          <flag name="ShowInCardView" value="0"/>
          <flag name="ShowInDotNotation" value="0"/>
          <flag name="ShowInAutoComplete" value="0"/>
        </key>
        <key name="%OutdatedReason">
          <flag name="ShowInCardView" value="0"/>
          <flag name="ShowInDotNotation" value="0"/>
          <flag name="ShowInAutoComplete" value="0"/>
          <flag name="ExcludeFromCalcComparison" value="1"/>
        </key>
      </keyFlags>
    </type>
  </types>
</rvTypesInfo>
</file>

<file path=xl/richData/rdrichvalue.xml><?xml version="1.0" encoding="utf-8"?>
<rvData xmlns="http://schemas.microsoft.com/office/spreadsheetml/2017/richdata" count="15">
  <rv s="0">
    <v>https://www.bing.com/financeapi/forcetrigger?t=ae435r&amp;q=XHEL%3aNOKIA&amp;form=skydnc</v>
    <v>Learn more on Bing</v>
  </rv>
  <rv s="1">
    <v>en-US</v>
    <v>ae435r</v>
    <v>268435456</v>
    <v>1</v>
    <v>Powered by Refinitiv</v>
    <v>0</v>
    <v>Nokia Oyj (XHEL:NOKIA)</v>
    <v>2</v>
    <v>3</v>
    <v>Finance</v>
    <v>4</v>
    <v>35.340000000000003</v>
    <v>2.0844999999999998</v>
    <v>1.0347999999999999</v>
    <v>-4.5499999999999999E-2</v>
    <v>-1.2225999999999999E-2</v>
    <v>EUR</v>
    <v>Nokia Oyj is a Finland-based company engaged in the network and Internet protocol (IP) infrastructure, software, and related services market. The Company's businesses include Nokia Networks and Nokia Technologies. The Company's segments include Ultra Broadband Networks, IP Networks and Applications, and Nokia Technologies. The Ultra Broadband Networks segment comprises Mobile Networks and Fixed Networks operating segments. The IP Networks and Applications segment comprises IP/Optical Networks and Applications &amp; Analytics operating segments. The Applications &amp; Analytics operating segment offers software solutions spanning customer experience management, network operations and management, communications and collaboration, policy and charging, as well as Cloud, Internet of things (IoT), security, and analytics platforms that enable digital services providers and enterprises to accelerate and optimize their customer experience. The Company has Comptel Oyj among its subsidiaries.</v>
    <v>86896</v>
    <v>NASDAQ Helsinki</v>
    <v>XHEL</v>
    <v>XHEL</v>
    <v>Karakaari 7, ESPOO, ETELA-SUOMEN, 02610 FI</v>
    <v>3.7004999999999999</v>
    <v>Communications &amp; Networking</v>
    <v>Stock</v>
    <v>45190.342361111114</v>
    <v>0</v>
    <v>3.673</v>
    <v>20926800000</v>
    <v>Nokia Oyj</v>
    <v>Nokia Oyj</v>
    <v>3.698</v>
    <v>4.99</v>
    <v>3.7214999999999998</v>
    <v>3.6760000000000002</v>
    <v>5632297000</v>
    <v>NOKIA</v>
    <v>Nokia Oyj (XHEL:NOKIA)</v>
    <v>1074093</v>
    <v>11184570</v>
    <v>1896</v>
  </rv>
  <rv s="2">
    <v>1</v>
  </rv>
  <rv s="0">
    <v>https://www.bing.com/financeapi/forcetrigger?t=azxwar&amp;q=XHEL%3aTIETO&amp;form=skydnc</v>
    <v>Learn more on Bing</v>
  </rv>
  <rv s="3">
    <v>en-US</v>
    <v>azxwar</v>
    <v>268435456</v>
    <v>1</v>
    <v>Powered by Refinitiv</v>
    <v>5</v>
    <v>Tietoevry Oyj (XHEL:TIETO)</v>
    <v>2</v>
    <v>6</v>
    <v>Finance</v>
    <v>4</v>
    <v>1.1732</v>
    <v>0.08</v>
    <v>3.6870000000000002E-3</v>
    <v>EUR</v>
    <v>Tietoevry Oyj is a Finland-based software and service company providing IT and product engineering services. The Company's business activities consist of six business segments: Tietoevry Create accelerates customers' digital agenda to create competitive products and data-driven businesses utilizing design, data and cloud technologies; Tietoevry Banking is a provider of scalable Banking-as-a-Service platform and software products to drive digital transformation and efficiency for financial institutions; Tietoevry Care provides modular and interoperable software, reinventing Nordic health and social care; Tietoevry Industry is a portfolio of distinct competitive software and data solutions across a wide variety of industry domains; Tietoevry Transform drives enterprise-wide transformation across customers’ business processes, applications and infrastructure; and Tietoevry Connect is a platform provider with a full range of infrastructure choices.</v>
    <v>23958</v>
    <v>NASDAQ Helsinki</v>
    <v>XHEL</v>
    <v>XHEL</v>
    <v>Keilalahdentie 2-4, P.O.Box 2, ESPOO, ETELA-SUOMEN, 02101 FI</v>
    <v>21.8</v>
    <v>Software &amp; IT Services</v>
    <v>Stock</v>
    <v>45190.342361111114</v>
    <v>3</v>
    <v>21.62</v>
    <v>2548523000</v>
    <v>Tietoevry Oyj</v>
    <v>Tietoevry Oyj</v>
    <v>21.62</v>
    <v>12.39</v>
    <v>21.7</v>
    <v>21.78</v>
    <v>118425800</v>
    <v>TIETO</v>
    <v>Tietoevry Oyj (XHEL:TIETO)</v>
    <v>20676</v>
    <v>302890</v>
    <v>1968</v>
  </rv>
  <rv s="2">
    <v>4</v>
  </rv>
  <rv s="0">
    <v>https://www.bing.com/financeapi/forcetrigger?t=ae4427&amp;q=XHEL%3aOUT1V&amp;form=skydnc</v>
    <v>Learn more on Bing</v>
  </rv>
  <rv s="3">
    <v>en-US</v>
    <v>ae4427</v>
    <v>268435456</v>
    <v>1</v>
    <v>Powered by Refinitiv</v>
    <v>5</v>
    <v>Outokumpu Oyj (XHEL:OUT1V)</v>
    <v>2</v>
    <v>6</v>
    <v>Finance</v>
    <v>4</v>
    <v>1.7230000000000001</v>
    <v>-9.8000000000000004E-2</v>
    <v>-2.3734999999999999E-2</v>
    <v>EUR</v>
    <v>Outokumpu Oyj is a Finland-based stainless steel company. It operates within four business areas, namely Stainless Coil EMEA (Europe, the Middle East and Africa), Stainless Coil Americas, Stainless APAC (Asia-Pacific) and High Performance Stainless &amp; Alloys. The Company produces a range of stainless steel products, including hot and cold rolled, precision strip, tubular and stainless long products together with a range of stainless fittings, flanges and welding consumables. Its products are used in automotive, heavy transport, white goods, building and construction, as well as in process industries. The Company’s main production plants are located in Finland, Sweden and the United Kingdom. The Company operates in over 40 countries.</v>
    <v>8457</v>
    <v>NASDAQ Helsinki</v>
    <v>XHEL</v>
    <v>XHEL</v>
    <v>Salmisaarenranta 11, HELSINKI, ETELA-SUOMEN, 00180 FI</v>
    <v>4.08</v>
    <v>Metals &amp; Mining</v>
    <v>Stock</v>
    <v>45190.342361111114</v>
    <v>6</v>
    <v>4.0039999999999996</v>
    <v>1857195000</v>
    <v>Outokumpu Oyj</v>
    <v>Outokumpu Oyj</v>
    <v>4.0789999999999997</v>
    <v>2.6</v>
    <v>4.1289999999999996</v>
    <v>4.0309999999999997</v>
    <v>456874500</v>
    <v>OUT1V</v>
    <v>Outokumpu Oyj (XHEL:OUT1V)</v>
    <v>578552</v>
    <v>1364210</v>
    <v>1932</v>
  </rv>
  <rv s="2">
    <v>7</v>
  </rv>
  <rv s="0">
    <v>https://www.bing.com/financeapi/forcetrigger?t=ae3wa2&amp;q=XHEL%3aALMA&amp;form=skydnc</v>
    <v>Learn more on Bing</v>
  </rv>
  <rv s="1">
    <v>en-US</v>
    <v>ae3wa2</v>
    <v>268435456</v>
    <v>1</v>
    <v>Powered by Refinitiv</v>
    <v>0</v>
    <v>Alma Media Oyj (XHEL:ALMA)</v>
    <v>2</v>
    <v>3</v>
    <v>Finance</v>
    <v>4</v>
    <v>12.7</v>
    <v>5.52</v>
    <v>1.1974</v>
    <v>-0.18</v>
    <v>-1.9823999999999998E-2</v>
    <v>EUR</v>
    <v>Alma Media Oyj is a Finland-based multi-channel media company. The Company’s business includes national, regional and local media, digital consumer and business services, training, events and the publication of professional literature. Alma Media has three business segments: Alma Markets, focusing on digital marketplaces, Alma Talent, a provider of financial media and services aimed at professionals and businesses, and Alma Consumer, which focuses on the consumer media business. The Company operates in Finland, Nordic countries, the Baltic countries and Central Europe.</v>
    <v>1689</v>
    <v>NASDAQ Helsinki</v>
    <v>XHEL</v>
    <v>XHEL</v>
    <v>Alma-talo, Alvar Aallon katu 3 C, HELSINKI, ETELA-SUOMEN, 00100 FI</v>
    <v>9.1</v>
    <v>Software &amp; IT Services</v>
    <v>Stock</v>
    <v>45190.338194444441</v>
    <v>9</v>
    <v>8.9</v>
    <v>751334600</v>
    <v>Alma Media Oyj</v>
    <v>Alma Media Oyj</v>
    <v>9.1</v>
    <v>11.81</v>
    <v>9.08</v>
    <v>8.9</v>
    <v>82383180</v>
    <v>ALMA</v>
    <v>Alma Media Oyj (XHEL:ALMA)</v>
    <v>5920</v>
    <v>2940</v>
    <v>2005</v>
  </rv>
  <rv s="2">
    <v>10</v>
  </rv>
  <rv s="0">
    <v>https://www.bing.com/financeapi/forcetrigger?t=ae42w7&amp;q=XHEL%3aNESTE&amp;form=skydnc</v>
    <v>Learn more on Bing</v>
  </rv>
  <rv s="3">
    <v>en-US</v>
    <v>ae42w7</v>
    <v>268435456</v>
    <v>1</v>
    <v>Powered by Refinitiv</v>
    <v>5</v>
    <v>Neste Oyj (XHEL:NESTE)</v>
    <v>2</v>
    <v>6</v>
    <v>Finance</v>
    <v>4</v>
    <v>1.1296999999999999</v>
    <v>-0.4</v>
    <v>-1.1331000000000001E-2</v>
    <v>EUR</v>
    <v>Neste Oyj is a Finland-based company engaged in the refining and marketing of petroleum and petroleum products. The Company’s business activities are divided into four reporting segments: Renewable Products, Oil Products, Marketing &amp; Services and Others. The Renewable Products segment produces, markets and sells renewable diesel, renewable jet fuels and solutions, renewable solvents, as well as raw material for bioplastics. The Oil Products segment produces, markets and sells a range of low carbon solutions that are based on oil products, such us diesel fuel, gasoline, aviation and marine fuels, light and heavy fuel oils, among others. The Marketing &amp; Services segment markets and sells petroleum products and associated services. The Others segment consists of the engineering and technology solutions company Neste Engineering Solutions, Nynas and Petroleos de Venezuela. The Company operates a network of around 1000 stations in Finland and the Baltic countries.</v>
    <v>6396</v>
    <v>NASDAQ Helsinki</v>
    <v>XHEL</v>
    <v>XHEL</v>
    <v>Keilaranta 21, ESPOO, ETELA-SUOMEN, 02150 FI</v>
    <v>35.049999999999997</v>
    <v>Oil &amp; Gas</v>
    <v>Stock</v>
    <v>45190.342361111114</v>
    <v>12</v>
    <v>34.770000000000003</v>
    <v>27468530000</v>
    <v>Neste Oyj</v>
    <v>Neste Oyj</v>
    <v>35</v>
    <v>23.55</v>
    <v>35.299999999999997</v>
    <v>34.9</v>
    <v>769211100</v>
    <v>NESTE</v>
    <v>Neste Oyj (XHEL:NESTE)</v>
    <v>60051</v>
    <v>1107040</v>
    <v>2004</v>
  </rv>
  <rv s="2">
    <v>13</v>
  </rv>
</rvData>
</file>

<file path=xl/richData/rdrichvaluestructure.xml><?xml version="1.0" encoding="utf-8"?>
<rvStructures xmlns="http://schemas.microsoft.com/office/spreadsheetml/2017/richdata" count="4">
  <s t="_hyperlink">
    <k n="Address" t="s"/>
    <k n="Text" t="s"/>
  </s>
  <s t="_linkedentitycore">
    <k n="%EntityCulture" t="s"/>
    <k n="%EntityId" t="s"/>
    <k n="%EntityServiceId"/>
    <k n="%IsRefreshable" t="b"/>
    <k n="%ProviderInfo" t="s"/>
    <k n="_Display" t="spb"/>
    <k n="_DisplayString" t="s"/>
    <k n="_Flags" t="spb"/>
    <k n="_Format" t="spb"/>
    <k n="_Icon" t="s"/>
    <k n="_SubLabel" t="spb"/>
    <k n="52 week high"/>
    <k n="52 week low"/>
    <k n="Beta"/>
    <k n="Change"/>
    <k n="Change (%)"/>
    <k n="Currency" t="s"/>
    <k n="Description" t="s"/>
    <k n="Employees"/>
    <k n="Exchange" t="s"/>
    <k n="Exchange abbreviation" t="s"/>
    <k n="ExchangeID" t="s"/>
    <k n="Headquarters" t="s"/>
    <k n="High"/>
    <k n="Industry" t="s"/>
    <k n="Instrument type" t="s"/>
    <k n="Last trade time"/>
    <k n="LearnMoreOnLink" t="r"/>
    <k n="Low"/>
    <k n="Market cap"/>
    <k n="Name" t="s"/>
    <k n="Official name" t="s"/>
    <k n="Open"/>
    <k n="P/E"/>
    <k n="Previous close"/>
    <k n="Price"/>
    <k n="Shares outstanding"/>
    <k n="Ticker symbol" t="s"/>
    <k n="UniqueName" t="s"/>
    <k n="Volume"/>
    <k n="Volume average"/>
    <k n="Year incorporated"/>
  </s>
  <s t="_linkedentity">
    <k n="%cvi" t="r"/>
  </s>
  <s t="_linkedentitycore">
    <k n="%EntityCulture" t="s"/>
    <k n="%EntityId" t="s"/>
    <k n="%EntityServiceId"/>
    <k n="%IsRefreshable" t="b"/>
    <k n="%ProviderInfo" t="s"/>
    <k n="_Display" t="spb"/>
    <k n="_DisplayString" t="s"/>
    <k n="_Flags" t="spb"/>
    <k n="_Format" t="spb"/>
    <k n="_Icon" t="s"/>
    <k n="_SubLabel" t="spb"/>
    <k n="Beta"/>
    <k n="Change"/>
    <k n="Change (%)"/>
    <k n="Currency" t="s"/>
    <k n="Description" t="s"/>
    <k n="Employees"/>
    <k n="Exchange" t="s"/>
    <k n="Exchange abbreviation" t="s"/>
    <k n="ExchangeID" t="s"/>
    <k n="Headquarters" t="s"/>
    <k n="High"/>
    <k n="Industry" t="s"/>
    <k n="Instrument type" t="s"/>
    <k n="Last trade time"/>
    <k n="LearnMoreOnLink" t="r"/>
    <k n="Low"/>
    <k n="Market cap"/>
    <k n="Name" t="s"/>
    <k n="Official name" t="s"/>
    <k n="Open"/>
    <k n="P/E"/>
    <k n="Previous close"/>
    <k n="Price"/>
    <k n="Shares outstanding"/>
    <k n="Ticker symbol" t="s"/>
    <k n="UniqueName" t="s"/>
    <k n="Volume"/>
    <k n="Volume average"/>
    <k n="Year incorporated"/>
  </s>
</rvStructures>
</file>

<file path=xl/richData/rdsupportingpropertybag.xml><?xml version="1.0" encoding="utf-8"?>
<supportingPropertyBags xmlns="http://schemas.microsoft.com/office/spreadsheetml/2017/richdata2">
  <spbArrays count="2">
    <a count="42">
      <v t="s">%EntityServiceId</v>
      <v t="s">_Format</v>
      <v t="s">%IsRefreshable</v>
      <v t="s">%EntityCulture</v>
      <v t="s">%EntityId</v>
      <v t="s">_Icon</v>
      <v t="s">_Display</v>
      <v t="s">Name</v>
      <v t="s">_SubLabel</v>
      <v t="s">Price</v>
      <v t="s">Exchange</v>
      <v t="s">Official name</v>
      <v t="s">Last trade time</v>
      <v t="s">Ticker symbol</v>
      <v t="s">Exchange abbreviation</v>
      <v t="s">Change</v>
      <v t="s">Change (%)</v>
      <v t="s">Currency</v>
      <v t="s">Previous close</v>
      <v t="s">Open</v>
      <v t="s">High</v>
      <v t="s">Low</v>
      <v t="s">52 week high</v>
      <v t="s">52 week low</v>
      <v t="s">Volume</v>
      <v t="s">Volume average</v>
      <v t="s">Market cap</v>
      <v t="s">Beta</v>
      <v t="s">P/E</v>
      <v t="s">Shares outstanding</v>
      <v t="s">Description</v>
      <v t="s">Employees</v>
      <v t="s">Headquarters</v>
      <v t="s">Industry</v>
      <v t="s">Instrument type</v>
      <v t="s">Year incorporated</v>
      <v t="s">_Flags</v>
      <v t="s">UniqueName</v>
      <v t="s">_DisplayString</v>
      <v t="s">LearnMoreOnLink</v>
      <v t="s">ExchangeID</v>
      <v t="s">%ProviderInfo</v>
    </a>
    <a count="40">
      <v t="s">%EntityServiceId</v>
      <v t="s">_Format</v>
      <v t="s">%IsRefreshable</v>
      <v t="s">%EntityCulture</v>
      <v t="s">%EntityId</v>
      <v t="s">_Icon</v>
      <v t="s">_Display</v>
      <v t="s">Name</v>
      <v t="s">_SubLabel</v>
      <v t="s">Price</v>
      <v t="s">Exchange</v>
      <v t="s">Official name</v>
      <v t="s">Last trade time</v>
      <v t="s">Ticker symbol</v>
      <v t="s">Exchange abbreviation</v>
      <v t="s">Change</v>
      <v t="s">Change (%)</v>
      <v t="s">Currency</v>
      <v t="s">Previous close</v>
      <v t="s">Open</v>
      <v t="s">High</v>
      <v t="s">Low</v>
      <v t="s">Volume</v>
      <v t="s">Volume average</v>
      <v t="s">Market cap</v>
      <v t="s">Beta</v>
      <v t="s">P/E</v>
      <v t="s">Shares outstanding</v>
      <v t="s">Description</v>
      <v t="s">Employees</v>
      <v t="s">Headquarters</v>
      <v t="s">Industry</v>
      <v t="s">Instrument type</v>
      <v t="s">Year incorporated</v>
      <v t="s">_Flags</v>
      <v t="s">UniqueName</v>
      <v t="s">_DisplayString</v>
      <v t="s">LearnMoreOnLink</v>
      <v t="s">ExchangeID</v>
      <v t="s">%ProviderInfo</v>
    </a>
  </spbArrays>
  <spbData count="7">
    <spb s="0">
      <v>0</v>
      <v>Name</v>
      <v>LearnMoreOnLink</v>
    </spb>
    <spb s="1">
      <v>0</v>
      <v>0</v>
      <v>0</v>
    </spb>
    <spb s="2">
      <v>1</v>
      <v>1</v>
      <v>1</v>
      <v>1</v>
    </spb>
    <spb s="3">
      <v>1</v>
      <v>2</v>
      <v>2</v>
      <v>1</v>
      <v>3</v>
      <v>1</v>
      <v>1</v>
      <v>1</v>
      <v>4</v>
      <v>4</v>
      <v>5</v>
      <v>6</v>
      <v>1</v>
      <v>1</v>
      <v>1</v>
      <v>4</v>
      <v>7</v>
      <v>8</v>
      <v>9</v>
      <v>4</v>
    </spb>
    <spb s="4">
      <v>Delayed 15 minutes</v>
      <v>from previous close</v>
      <v>from previous close</v>
      <v>Source: Nasdaq Nordic</v>
      <v>GMT</v>
    </spb>
    <spb s="0">
      <v>1</v>
      <v>Name</v>
      <v>LearnMoreOnLink</v>
    </spb>
    <spb s="5">
      <v>1</v>
      <v>2</v>
      <v>2</v>
      <v>1</v>
      <v>3</v>
      <v>1</v>
      <v>1</v>
      <v>1</v>
      <v>4</v>
      <v>4</v>
      <v>5</v>
      <v>6</v>
      <v>1</v>
      <v>4</v>
      <v>7</v>
      <v>8</v>
      <v>9</v>
      <v>4</v>
    </spb>
  </spbData>
</supportingPropertyBags>
</file>

<file path=xl/richData/rdsupportingpropertybagstructure.xml><?xml version="1.0" encoding="utf-8"?>
<spbStructures xmlns="http://schemas.microsoft.com/office/spreadsheetml/2017/richdata2" count="6">
  <s>
    <k n="^Order" t="spba"/>
    <k n="TitleProperty" t="s"/>
    <k n="SubTitleProperty" t="s"/>
  </s>
  <s>
    <k n="ShowInCardView" t="b"/>
    <k n="ShowInDotNotation" t="b"/>
    <k n="ShowInAutoComplete" t="b"/>
  </s>
  <s>
    <k n="ExchangeID" t="spb"/>
    <k n="UniqueName" t="spb"/>
    <k n="`%ProviderInfo" t="spb"/>
    <k n="LearnMoreOnLink" t="spb"/>
  </s>
  <s>
    <k n="Low" t="i"/>
    <k n="P/E" t="i"/>
    <k n="Beta" t="i"/>
    <k n="High" t="i"/>
    <k n="Name" t="i"/>
    <k n="Open" t="i"/>
    <k n="Price" t="i"/>
    <k n="Change" t="i"/>
    <k n="Volume" t="i"/>
    <k n="Employees" t="i"/>
    <k n="Change (%)" t="i"/>
    <k n="Market cap" t="i"/>
    <k n="52 week low" t="i"/>
    <k n="52 week high" t="i"/>
    <k n="Previous close" t="i"/>
    <k n="Volume average" t="i"/>
    <k n="Last trade time" t="i"/>
    <k n="Year incorporated" t="i"/>
    <k n="`%EntityServiceId" t="i"/>
    <k n="Shares outstanding" t="i"/>
  </s>
  <s>
    <k n="Price" t="s"/>
    <k n="Change" t="s"/>
    <k n="Change (%)" t="s"/>
    <k n="ExchangeID" t="s"/>
    <k n="Last trade time" t="s"/>
  </s>
  <s>
    <k n="Low" t="i"/>
    <k n="P/E" t="i"/>
    <k n="Beta" t="i"/>
    <k n="High" t="i"/>
    <k n="Name" t="i"/>
    <k n="Open" t="i"/>
    <k n="Price" t="i"/>
    <k n="Change" t="i"/>
    <k n="Volume" t="i"/>
    <k n="Employees" t="i"/>
    <k n="Change (%)" t="i"/>
    <k n="Market cap" t="i"/>
    <k n="Previous close" t="i"/>
    <k n="Volume average" t="i"/>
    <k n="Last trade time" t="i"/>
    <k n="Year incorporated" t="i"/>
    <k n="`%EntityServiceId" t="i"/>
    <k n="Shares outstanding" t="i"/>
  </s>
</spbStructures>
</file>

<file path=xl/richData/richStyles.xml><?xml version="1.0" encoding="utf-8"?>
<richStyleSheet xmlns="http://schemas.microsoft.com/office/spreadsheetml/2017/richdata2" xmlns:mc="http://schemas.openxmlformats.org/markup-compatibility/2006" xmlns:x="http://schemas.openxmlformats.org/spreadsheetml/2006/main" mc:Ignorable="x">
  <dxfs count="7">
    <x:dxf>
      <x:numFmt numFmtId="2" formatCode="0.00"/>
    </x:dxf>
    <x:dxf>
      <x:numFmt numFmtId="0" formatCode="General"/>
    </x:dxf>
    <x:dxf>
      <x:numFmt numFmtId="27" formatCode="d/m/yyyy\ h:mm"/>
    </x:dxf>
    <x:dxf>
      <x:numFmt numFmtId="14" formatCode="0.00\ %"/>
    </x:dxf>
    <x:dxf>
      <x:numFmt numFmtId="3" formatCode="#,##0"/>
    </x:dxf>
    <x:dxf>
      <x:numFmt numFmtId="4" formatCode="#,##0.00"/>
    </x:dxf>
    <x:dxf>
      <x:numFmt numFmtId="1" formatCode="0"/>
    </x:dxf>
  </dxfs>
  <richProperties>
    <rPr n="NumberFormat" t="s"/>
    <rPr n="IsTitleField" t="b"/>
  </richProperties>
  <richStyles>
    <rSty dxfid="1">
      <rpv i="0">_([$€-x-euro2] * #,##0.00_);_([$€-x-euro2] * (#,##0.00);_([$€-x-euro2] * "-"??_);_(@_)</rpv>
    </rSty>
    <rSty dxfid="5">
      <rpv i="0">#,##0.00</rpv>
    </rSty>
    <rSty>
      <rpv i="1">1</rpv>
    </rSty>
    <rSty dxfid="4">
      <rpv i="0">#,##0</rpv>
    </rSty>
    <rSty dxfid="3"/>
    <rSty dxfid="1">
      <rpv i="0">_([$€-x-euro2] * #,##0_);_([$€-x-euro2] * (#,##0);_([$€-x-euro2] * "-"_);_(@_)</rpv>
    </rSty>
    <rSty dxfid="2"/>
    <rSty dxfid="6">
      <rpv i="0">0</rpv>
    </rSty>
    <rSty dxfid="0">
      <rpv i="0">0.00</rpv>
    </rSty>
  </richStyles>
</richStyleSheet>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40D5B497-E6F6-450A-B467-8CDCF951DD4B}" name="Taulukko48" displayName="Taulukko48" ref="A15:D23" totalsRowShown="0">
  <autoFilter ref="A15:D23" xr:uid="{8C1E1BB7-16AC-4C89-B26A-2119707E9DA4}"/>
  <tableColumns count="4">
    <tableColumn id="1" xr3:uid="{2CD0AC0C-5257-436B-AA3A-B0F2B5AD7146}" name="Osake"/>
    <tableColumn id="4" xr3:uid="{CF686484-A4C7-486D-AEB0-B03B3DE20680}" name="hinta myynnissä" dataCellStyle="Valuutta"/>
    <tableColumn id="5" xr3:uid="{0E46E916-7066-4CE0-AA8D-4362ADD3D31F}" name="osakkeiden lkm"/>
    <tableColumn id="6" xr3:uid="{47E06A86-9D99-48E6-8C70-71F50E3273E3}" name="yhteensä" dataCellStyle="Valuutta"/>
  </tableColumns>
  <tableStyleInfo name="TableStyleLight1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F420BCEB-0472-4ABC-870B-048A5E9C1DC4}" name="Taulukko69" displayName="Taulukko69" ref="A4:D12" totalsRowShown="0" headerRowDxfId="3">
  <autoFilter ref="A4:D12" xr:uid="{472D9AE8-A2C1-4D5E-9FC8-5C4708AD1BDF}"/>
  <tableColumns count="4">
    <tableColumn id="1" xr3:uid="{0B8CF98D-4EC9-45AB-BBE2-94F23F66B62D}" name="osake"/>
    <tableColumn id="4" xr3:uid="{764C6144-BB0C-48F9-9CF5-B7C649E069C7}" name="hinta ostaessa" dataCellStyle="Valuutta"/>
    <tableColumn id="5" xr3:uid="{D56F65ED-B333-4BB4-8A55-4BE738DBE793}" name="osakkeiden lkm"/>
    <tableColumn id="6" xr3:uid="{E35AC2CF-7DCF-4C70-8E53-BF86CBCBE651}" name=" yhteensä" dataCellStyle="Valuutta"/>
  </tableColumns>
  <tableStyleInfo name="TableStyleLight11"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8C1E1BB7-16AC-4C89-B26A-2119707E9DA4}" name="Taulukko4" displayName="Taulukko4" ref="A12:D17" totalsRowShown="0">
  <autoFilter ref="A12:D17" xr:uid="{8C1E1BB7-16AC-4C89-B26A-2119707E9DA4}"/>
  <tableColumns count="4">
    <tableColumn id="1" xr3:uid="{BB373FE5-2556-4560-BE21-96542E7AC709}" name="Osakkeiden myynti"/>
    <tableColumn id="4" xr3:uid="{BBE6D243-0B9C-4840-BF35-4F00D84F7EBD}" name="hinta myynnissä" dataCellStyle="Valuutta">
      <calculatedColumnFormula array="1">_FV(A13,"High")</calculatedColumnFormula>
    </tableColumn>
    <tableColumn id="5" xr3:uid="{6EBFD0A0-A296-439D-8F80-68C141131C55}" name="osakkeiden lkm"/>
    <tableColumn id="6" xr3:uid="{075CA3CF-38BC-431C-ADC2-450B51D4DBB4}" name="yhteensä" dataCellStyle="Valuutta">
      <calculatedColumnFormula>B13*C13</calculatedColumnFormula>
    </tableColumn>
  </tableColumns>
  <tableStyleInfo name="TableStyleLight11"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472D9AE8-A2C1-4D5E-9FC8-5C4708AD1BDF}" name="Taulukko6" displayName="Taulukko6" ref="A3:D9" totalsRowCount="1" headerRowDxfId="2">
  <autoFilter ref="A3:D8" xr:uid="{472D9AE8-A2C1-4D5E-9FC8-5C4708AD1BDF}"/>
  <tableColumns count="4">
    <tableColumn id="1" xr3:uid="{0B5941EC-C27E-49D4-8DC0-4CEC4F6A64D0}" name="osakkeet"/>
    <tableColumn id="4" xr3:uid="{61FB237F-A3B9-471D-9EB8-FD489DE90B53}" name="hinta ostaessa" totalsRowDxfId="1" dataCellStyle="Valuutta" totalsRowCellStyle="Valuutta">
      <calculatedColumnFormula array="1">_FV(A4,"Price")</calculatedColumnFormula>
    </tableColumn>
    <tableColumn id="5" xr3:uid="{DC2599F9-0480-44D0-ABD0-A99867CD95E8}" name="osakkeiden lkm" totalsRowFunction="custom">
      <totalsRowFormula>SUM(C4:C8)</totalsRowFormula>
    </tableColumn>
    <tableColumn id="6" xr3:uid="{D8F29774-98B7-426F-9D56-C73C2C20BBF8}" name=" yhteensä" totalsRowFunction="custom" totalsRowDxfId="0" dataCellStyle="Valuutta" totalsRowCellStyle="Valuutta">
      <calculatedColumnFormula>C4*B4</calculatedColumnFormula>
      <totalsRowFormula>SUM(D4:D8)</totalsRowFormula>
    </tableColumn>
  </tableColumns>
  <tableStyleInfo name="TableStyleLight11"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table" Target="../tables/table1.xml"/><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2" Type="http://schemas.openxmlformats.org/officeDocument/2006/relationships/table" Target="../tables/table4.xml"/><Relationship Id="rId1" Type="http://schemas.openxmlformats.org/officeDocument/2006/relationships/table" Target="../tables/table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738CCD-A9FF-47AF-88A6-46C60B91CE29}">
  <dimension ref="A1:I30"/>
  <sheetViews>
    <sheetView tabSelected="1" topLeftCell="A4" workbookViewId="0">
      <selection activeCell="L20" sqref="L20"/>
    </sheetView>
  </sheetViews>
  <sheetFormatPr defaultRowHeight="14.4" x14ac:dyDescent="0.3"/>
  <cols>
    <col min="1" max="1" width="24.88671875" customWidth="1"/>
    <col min="2" max="2" width="20" customWidth="1"/>
    <col min="3" max="3" width="18.44140625" customWidth="1"/>
    <col min="4" max="4" width="16.5546875" customWidth="1"/>
    <col min="5" max="5" width="16" customWidth="1"/>
    <col min="6" max="6" width="15.5546875" customWidth="1"/>
    <col min="8" max="8" width="20.88671875" customWidth="1"/>
    <col min="9" max="9" width="14" customWidth="1"/>
    <col min="10" max="10" width="12.109375" customWidth="1"/>
  </cols>
  <sheetData>
    <row r="1" spans="1:9" x14ac:dyDescent="0.3">
      <c r="A1" s="1" t="s">
        <v>18</v>
      </c>
    </row>
    <row r="2" spans="1:9" x14ac:dyDescent="0.3">
      <c r="A2" s="1"/>
    </row>
    <row r="3" spans="1:9" x14ac:dyDescent="0.3">
      <c r="A3" s="1" t="s">
        <v>1</v>
      </c>
    </row>
    <row r="4" spans="1:9" x14ac:dyDescent="0.3">
      <c r="A4" s="1" t="s">
        <v>16</v>
      </c>
      <c r="B4" s="1" t="s">
        <v>6</v>
      </c>
      <c r="C4" s="1" t="s">
        <v>5</v>
      </c>
      <c r="D4" s="1" t="s">
        <v>8</v>
      </c>
      <c r="F4" s="1"/>
    </row>
    <row r="5" spans="1:9" x14ac:dyDescent="0.3">
      <c r="B5" s="4"/>
      <c r="D5" s="4"/>
    </row>
    <row r="6" spans="1:9" x14ac:dyDescent="0.3">
      <c r="B6" s="4"/>
      <c r="D6" s="4"/>
    </row>
    <row r="7" spans="1:9" x14ac:dyDescent="0.3">
      <c r="B7" s="4"/>
      <c r="D7" s="4"/>
    </row>
    <row r="8" spans="1:9" x14ac:dyDescent="0.3">
      <c r="B8" s="4"/>
      <c r="D8" s="4"/>
    </row>
    <row r="9" spans="1:9" x14ac:dyDescent="0.3">
      <c r="B9" s="4"/>
      <c r="D9" s="4"/>
    </row>
    <row r="10" spans="1:9" x14ac:dyDescent="0.3">
      <c r="B10" s="4"/>
      <c r="D10" s="4"/>
    </row>
    <row r="11" spans="1:9" x14ac:dyDescent="0.3">
      <c r="B11" s="4"/>
      <c r="D11" s="4"/>
    </row>
    <row r="12" spans="1:9" x14ac:dyDescent="0.3">
      <c r="B12" s="4"/>
      <c r="D12" s="4"/>
    </row>
    <row r="13" spans="1:9" x14ac:dyDescent="0.3">
      <c r="E13" s="1"/>
      <c r="F13" s="5"/>
      <c r="I13" s="2"/>
    </row>
    <row r="14" spans="1:9" x14ac:dyDescent="0.3">
      <c r="A14" s="1" t="s">
        <v>2</v>
      </c>
    </row>
    <row r="15" spans="1:9" x14ac:dyDescent="0.3">
      <c r="A15" s="1" t="s">
        <v>17</v>
      </c>
      <c r="B15" s="1" t="s">
        <v>7</v>
      </c>
      <c r="C15" s="1" t="s">
        <v>5</v>
      </c>
      <c r="D15" t="s">
        <v>9</v>
      </c>
    </row>
    <row r="16" spans="1:9" x14ac:dyDescent="0.3">
      <c r="A16" s="1"/>
      <c r="B16" s="5"/>
      <c r="C16" s="1"/>
      <c r="D16" s="4"/>
    </row>
    <row r="17" spans="1:6" x14ac:dyDescent="0.3">
      <c r="A17" s="1"/>
      <c r="B17" s="5"/>
      <c r="C17" s="1"/>
      <c r="D17" s="4"/>
    </row>
    <row r="18" spans="1:6" x14ac:dyDescent="0.3">
      <c r="B18" s="4"/>
      <c r="D18" s="4"/>
    </row>
    <row r="19" spans="1:6" x14ac:dyDescent="0.3">
      <c r="B19" s="4"/>
      <c r="D19" s="4"/>
    </row>
    <row r="20" spans="1:6" x14ac:dyDescent="0.3">
      <c r="B20" s="4"/>
      <c r="D20" s="4"/>
    </row>
    <row r="21" spans="1:6" x14ac:dyDescent="0.3">
      <c r="B21" s="4"/>
      <c r="D21" s="4"/>
    </row>
    <row r="22" spans="1:6" x14ac:dyDescent="0.3">
      <c r="B22" s="4"/>
      <c r="D22" s="4"/>
    </row>
    <row r="23" spans="1:6" x14ac:dyDescent="0.3">
      <c r="B23" s="4"/>
      <c r="D23" s="4"/>
    </row>
    <row r="24" spans="1:6" x14ac:dyDescent="0.3">
      <c r="F24" s="5"/>
    </row>
    <row r="26" spans="1:6" x14ac:dyDescent="0.3">
      <c r="A26" s="8" t="s">
        <v>10</v>
      </c>
      <c r="B26" s="9"/>
      <c r="F26" s="3"/>
    </row>
    <row r="27" spans="1:6" x14ac:dyDescent="0.3">
      <c r="A27" t="s">
        <v>11</v>
      </c>
      <c r="D27" t="s">
        <v>15</v>
      </c>
    </row>
    <row r="28" spans="1:6" x14ac:dyDescent="0.3">
      <c r="A28" t="s">
        <v>3</v>
      </c>
      <c r="D28" t="s">
        <v>12</v>
      </c>
    </row>
    <row r="29" spans="1:6" x14ac:dyDescent="0.3">
      <c r="A29" t="s">
        <v>14</v>
      </c>
      <c r="D29" t="s">
        <v>13</v>
      </c>
    </row>
    <row r="30" spans="1:6" x14ac:dyDescent="0.3">
      <c r="B30" s="4"/>
    </row>
  </sheetData>
  <pageMargins left="0.7" right="0.7" top="0.75" bottom="0.75" header="0.3" footer="0.3"/>
  <drawing r:id="rId1"/>
  <tableParts count="2">
    <tablePart r:id="rId2"/>
    <tablePart r:id="rId3"/>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2:H24"/>
  <sheetViews>
    <sheetView workbookViewId="0">
      <selection activeCell="F15" sqref="F15"/>
    </sheetView>
  </sheetViews>
  <sheetFormatPr defaultRowHeight="14.4" x14ac:dyDescent="0.3"/>
  <cols>
    <col min="1" max="1" width="39.6640625" customWidth="1"/>
    <col min="2" max="2" width="26.6640625" customWidth="1"/>
    <col min="3" max="3" width="14.109375" customWidth="1"/>
    <col min="4" max="4" width="16.5546875" customWidth="1"/>
    <col min="5" max="5" width="16" customWidth="1"/>
    <col min="6" max="6" width="15.5546875" customWidth="1"/>
    <col min="8" max="8" width="20.88671875" customWidth="1"/>
    <col min="9" max="9" width="14" customWidth="1"/>
    <col min="10" max="10" width="12.109375" customWidth="1"/>
  </cols>
  <sheetData>
    <row r="2" spans="1:4" x14ac:dyDescent="0.3">
      <c r="A2" s="1" t="s">
        <v>1</v>
      </c>
    </row>
    <row r="3" spans="1:4" x14ac:dyDescent="0.3">
      <c r="A3" s="1" t="s">
        <v>4</v>
      </c>
      <c r="B3" s="1" t="s">
        <v>6</v>
      </c>
      <c r="C3" s="1" t="s">
        <v>5</v>
      </c>
      <c r="D3" s="1" t="s">
        <v>8</v>
      </c>
    </row>
    <row r="4" spans="1:4" x14ac:dyDescent="0.3">
      <c r="A4" t="e" vm="1">
        <v>#VALUE!</v>
      </c>
      <c r="B4" s="4" cm="1">
        <f t="array" ref="B4">_FV(A4,"Price")</f>
        <v>3.6760000000000002</v>
      </c>
      <c r="C4">
        <v>100</v>
      </c>
      <c r="D4" s="4">
        <f>C4*B4</f>
        <v>367.6</v>
      </c>
    </row>
    <row r="5" spans="1:4" x14ac:dyDescent="0.3">
      <c r="A5" t="e" vm="2">
        <v>#VALUE!</v>
      </c>
      <c r="B5" s="4" cm="1">
        <f t="array" ref="B5">_FV(A5,"Price")</f>
        <v>21.78</v>
      </c>
      <c r="C5">
        <v>100</v>
      </c>
      <c r="D5" s="4">
        <f>C5*B5</f>
        <v>2178</v>
      </c>
    </row>
    <row r="6" spans="1:4" x14ac:dyDescent="0.3">
      <c r="A6" t="e" vm="3">
        <v>#VALUE!</v>
      </c>
      <c r="B6" s="4" cm="1">
        <f t="array" ref="B6">_FV(A6,"Price")</f>
        <v>4.0309999999999997</v>
      </c>
      <c r="C6">
        <v>100</v>
      </c>
      <c r="D6" s="4">
        <f>C6*B6</f>
        <v>403.09999999999997</v>
      </c>
    </row>
    <row r="7" spans="1:4" x14ac:dyDescent="0.3">
      <c r="A7" t="e" vm="4">
        <v>#VALUE!</v>
      </c>
      <c r="B7" s="4" cm="1">
        <f t="array" ref="B7">_FV(A7,"Price")</f>
        <v>8.9</v>
      </c>
      <c r="C7">
        <v>100</v>
      </c>
      <c r="D7" s="4">
        <f>C7*B7</f>
        <v>890</v>
      </c>
    </row>
    <row r="8" spans="1:4" x14ac:dyDescent="0.3">
      <c r="A8" t="e" vm="5">
        <v>#VALUE!</v>
      </c>
      <c r="B8" s="4" cm="1">
        <f t="array" ref="B8">_FV(A8,"Price")</f>
        <v>34.9</v>
      </c>
      <c r="C8">
        <v>100</v>
      </c>
      <c r="D8" s="4">
        <f>C8*B8</f>
        <v>3490</v>
      </c>
    </row>
    <row r="9" spans="1:4" x14ac:dyDescent="0.3">
      <c r="B9" s="4"/>
      <c r="C9">
        <f>SUM(C4:C8)</f>
        <v>500</v>
      </c>
      <c r="D9" s="4">
        <f>SUM(D4:D8)</f>
        <v>7328.7</v>
      </c>
    </row>
    <row r="10" spans="1:4" x14ac:dyDescent="0.3">
      <c r="B10" s="4"/>
      <c r="D10" s="4"/>
    </row>
    <row r="11" spans="1:4" x14ac:dyDescent="0.3">
      <c r="A11" s="1" t="s">
        <v>2</v>
      </c>
    </row>
    <row r="12" spans="1:4" x14ac:dyDescent="0.3">
      <c r="A12" s="1" t="s">
        <v>0</v>
      </c>
      <c r="B12" s="1" t="s">
        <v>7</v>
      </c>
      <c r="C12" s="1" t="s">
        <v>5</v>
      </c>
      <c r="D12" t="s">
        <v>9</v>
      </c>
    </row>
    <row r="13" spans="1:4" x14ac:dyDescent="0.3">
      <c r="A13" t="e" vm="1">
        <v>#VALUE!</v>
      </c>
      <c r="B13" s="4" cm="1">
        <f t="array" ref="B13">_FV(A13,"High")</f>
        <v>3.7004999999999999</v>
      </c>
      <c r="C13">
        <v>100</v>
      </c>
      <c r="D13" s="4">
        <f>B13*C13</f>
        <v>370.05</v>
      </c>
    </row>
    <row r="14" spans="1:4" x14ac:dyDescent="0.3">
      <c r="A14" t="e" vm="2">
        <v>#VALUE!</v>
      </c>
      <c r="B14" s="4" cm="1">
        <f t="array" ref="B14">_FV(A14,"High")</f>
        <v>21.8</v>
      </c>
      <c r="C14">
        <v>100</v>
      </c>
      <c r="D14" s="4">
        <f>B14*C14</f>
        <v>2180</v>
      </c>
    </row>
    <row r="15" spans="1:4" x14ac:dyDescent="0.3">
      <c r="A15" t="e" vm="3">
        <v>#VALUE!</v>
      </c>
      <c r="B15" s="4" cm="1">
        <f t="array" ref="B15">_FV(A15,"High")</f>
        <v>4.08</v>
      </c>
      <c r="C15">
        <v>100</v>
      </c>
      <c r="D15" s="4">
        <f>B15*C15</f>
        <v>408</v>
      </c>
    </row>
    <row r="16" spans="1:4" x14ac:dyDescent="0.3">
      <c r="A16" t="e" vm="4">
        <v>#VALUE!</v>
      </c>
      <c r="B16" s="4" cm="1">
        <f t="array" ref="B16">_FV(A16,"High")</f>
        <v>9.1</v>
      </c>
      <c r="C16">
        <v>100</v>
      </c>
      <c r="D16" s="4">
        <f>B16*C16</f>
        <v>910</v>
      </c>
    </row>
    <row r="17" spans="1:8" ht="15" thickBot="1" x14ac:dyDescent="0.35">
      <c r="A17" t="e" vm="5">
        <v>#VALUE!</v>
      </c>
      <c r="B17" s="4" cm="1">
        <f t="array" ref="B17">_FV(A17,"High")</f>
        <v>35.049999999999997</v>
      </c>
      <c r="C17">
        <v>100</v>
      </c>
      <c r="D17" s="4">
        <f>B17*C17</f>
        <v>3504.9999999999995</v>
      </c>
    </row>
    <row r="18" spans="1:8" ht="15" thickTop="1" x14ac:dyDescent="0.3">
      <c r="C18" s="6">
        <f>SUM(C13:C17)</f>
        <v>500</v>
      </c>
      <c r="D18" s="5">
        <f>SUM(D13:D17)</f>
        <v>7373.0499999999993</v>
      </c>
    </row>
    <row r="21" spans="1:8" x14ac:dyDescent="0.3">
      <c r="A21" s="8" t="s">
        <v>10</v>
      </c>
      <c r="B21" s="9"/>
      <c r="H21" s="3"/>
    </row>
    <row r="22" spans="1:8" x14ac:dyDescent="0.3">
      <c r="A22" t="s">
        <v>11</v>
      </c>
      <c r="B22" s="7">
        <f>D18-Taulukko6[[#Totals],[ yhteensä]]</f>
        <v>44.349999999999454</v>
      </c>
      <c r="D22" t="s">
        <v>15</v>
      </c>
    </row>
    <row r="23" spans="1:8" x14ac:dyDescent="0.3">
      <c r="A23" t="s">
        <v>3</v>
      </c>
      <c r="B23" s="7">
        <f>B22*0.3</f>
        <v>13.304999999999836</v>
      </c>
      <c r="D23" t="s">
        <v>12</v>
      </c>
    </row>
    <row r="24" spans="1:8" x14ac:dyDescent="0.3">
      <c r="A24" t="s">
        <v>14</v>
      </c>
      <c r="B24" s="10">
        <f>B22-B23</f>
        <v>31.044999999999618</v>
      </c>
      <c r="D24" t="s">
        <v>13</v>
      </c>
    </row>
  </sheetData>
  <pageMargins left="0.7" right="0.7" top="0.75" bottom="0.75" header="0.3" footer="0.3"/>
  <tableParts count="2">
    <tablePart r:id="rId1"/>
    <tablePart r:id="rId2"/>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5EE58F3034B63E4787C6F76AFDB1AE17" ma:contentTypeVersion="8" ma:contentTypeDescription="Luo uusi asiakirja." ma:contentTypeScope="" ma:versionID="67cfe205e9ae23e96c10c7d4e182b4ba">
  <xsd:schema xmlns:xsd="http://www.w3.org/2001/XMLSchema" xmlns:xs="http://www.w3.org/2001/XMLSchema" xmlns:p="http://schemas.microsoft.com/office/2006/metadata/properties" xmlns:ns2="73815b3b-fde8-4b38-be01-43a36509cce2" xmlns:ns3="d65eacbe-eebe-4c4f-8b74-418fa97e7a95" xmlns:ns4="ad48faa3-e290-4ed4-8208-44225d62296c" targetNamespace="http://schemas.microsoft.com/office/2006/metadata/properties" ma:root="true" ma:fieldsID="594d3cf0151df6a4fd6cc521f04dab6f" ns2:_="" ns3:_="" ns4:_="">
    <xsd:import namespace="73815b3b-fde8-4b38-be01-43a36509cce2"/>
    <xsd:import namespace="d65eacbe-eebe-4c4f-8b74-418fa97e7a95"/>
    <xsd:import namespace="ad48faa3-e290-4ed4-8208-44225d62296c"/>
    <xsd:element name="properties">
      <xsd:complexType>
        <xsd:sequence>
          <xsd:element name="documentManagement">
            <xsd:complexType>
              <xsd:all>
                <xsd:element ref="ns2:lcf76f155ced4ddcb4097134ff3c332f" minOccurs="0"/>
                <xsd:element ref="ns3:TaxCatchAll" minOccurs="0"/>
                <xsd:element ref="ns4:MediaServiceMetadata" minOccurs="0"/>
                <xsd:element ref="ns4:MediaServiceFastMetadata" minOccurs="0"/>
                <xsd:element ref="ns4:MediaServiceOCR" minOccurs="0"/>
                <xsd:element ref="ns4:MediaServiceGenerationTime" minOccurs="0"/>
                <xsd:element ref="ns4:MediaServiceEventHashCode" minOccurs="0"/>
                <xsd:element ref="ns3:SharedWithUsers" minOccurs="0"/>
                <xsd:element ref="ns3:SharedWithDetails"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3815b3b-fde8-4b38-be01-43a36509cce2" elementFormDefault="qualified">
    <xsd:import namespace="http://schemas.microsoft.com/office/2006/documentManagement/types"/>
    <xsd:import namespace="http://schemas.microsoft.com/office/infopath/2007/PartnerControls"/>
    <xsd:element name="lcf76f155ced4ddcb4097134ff3c332f" ma:index="8" nillable="true" ma:taxonomy="true" ma:internalName="lcf76f155ced4ddcb4097134ff3c332f" ma:taxonomyFieldName="MediaServiceImageTags" ma:displayName="Kuvien tunnisteet" ma:readOnly="false" ma:fieldId="{5cf76f15-5ced-4ddc-b409-7134ff3c332f}" ma:taxonomyMulti="true" ma:sspId="45f4ce74-5a45-48f8-8a07-e64604a6720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8" nillable="true" ma:displayName="MediaServiceObjectDetectorVersions"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65eacbe-eebe-4c4f-8b74-418fa97e7a95" elementFormDefault="qualified">
    <xsd:import namespace="http://schemas.microsoft.com/office/2006/documentManagement/types"/>
    <xsd:import namespace="http://schemas.microsoft.com/office/infopath/2007/PartnerControls"/>
    <xsd:element name="TaxCatchAll" ma:index="9" nillable="true" ma:displayName="Taxonomy Catch All Column" ma:hidden="true" ma:list="{38906eaa-cea6-4dc7-b79e-01db42984a11}" ma:internalName="TaxCatchAll" ma:showField="CatchAllData" ma:web="d65eacbe-eebe-4c4f-8b74-418fa97e7a95">
      <xsd:complexType>
        <xsd:complexContent>
          <xsd:extension base="dms:MultiChoiceLookup">
            <xsd:sequence>
              <xsd:element name="Value" type="dms:Lookup" maxOccurs="unbounded" minOccurs="0" nillable="true"/>
            </xsd:sequence>
          </xsd:extension>
        </xsd:complexContent>
      </xsd:complexType>
    </xsd:element>
    <xsd:element name="SharedWithUsers" ma:index="16"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ad48faa3-e290-4ed4-8208-44225d62296c"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Otsikk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d65eacbe-eebe-4c4f-8b74-418fa97e7a95" xsi:nil="true"/>
    <lcf76f155ced4ddcb4097134ff3c332f xmlns="73815b3b-fde8-4b38-be01-43a36509cce2">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11C468F6-C4CE-47DF-BD8E-446746094437}"/>
</file>

<file path=customXml/itemProps2.xml><?xml version="1.0" encoding="utf-8"?>
<ds:datastoreItem xmlns:ds="http://schemas.openxmlformats.org/officeDocument/2006/customXml" ds:itemID="{74FED3A3-341E-4504-AA0C-D8212C6C4B29}"/>
</file>

<file path=customXml/itemProps3.xml><?xml version="1.0" encoding="utf-8"?>
<ds:datastoreItem xmlns:ds="http://schemas.openxmlformats.org/officeDocument/2006/customXml" ds:itemID="{20D75853-853F-4F74-BEDA-39DE402D86E0}"/>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Laskentataulukot</vt:lpstr>
      </vt:variant>
      <vt:variant>
        <vt:i4>2</vt:i4>
      </vt:variant>
    </vt:vector>
  </HeadingPairs>
  <TitlesOfParts>
    <vt:vector size="2" baseType="lpstr">
      <vt:lpstr>Osakelaskelma</vt:lpstr>
      <vt:lpstr>Osakelaskelma DEMO</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Sami Niemi</dc:creator>
  <cp:lastModifiedBy>Sami Niemi</cp:lastModifiedBy>
  <dcterms:created xsi:type="dcterms:W3CDTF">2015-06-05T18:19:34Z</dcterms:created>
  <dcterms:modified xsi:type="dcterms:W3CDTF">2023-09-21T08:29:46Z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0x0101005EE58F3034B63E4787C6F76AFDB1AE17</vt:lpwstr>
  </property>
</Properties>
</file>